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9" i="1"/>
  <c r="O6" s="1"/>
  <c r="Q6" s="1"/>
  <c r="T11"/>
  <c r="S11"/>
  <c r="R11"/>
  <c r="W9"/>
  <c r="V9"/>
  <c r="U9"/>
  <c r="T9"/>
  <c r="S9"/>
  <c r="R9"/>
  <c r="W8"/>
  <c r="V8"/>
  <c r="U8"/>
  <c r="W7"/>
  <c r="V7"/>
  <c r="U7"/>
  <c r="W6"/>
  <c r="V6"/>
  <c r="U6"/>
  <c r="W5"/>
  <c r="V5"/>
  <c r="U5"/>
  <c r="W4"/>
  <c r="V4"/>
  <c r="U4"/>
  <c r="W3"/>
  <c r="V3"/>
  <c r="U3"/>
  <c r="T8"/>
  <c r="S8"/>
  <c r="R8"/>
  <c r="T7"/>
  <c r="S7"/>
  <c r="R7"/>
  <c r="T6"/>
  <c r="S6"/>
  <c r="R6"/>
  <c r="T5"/>
  <c r="S5"/>
  <c r="R5"/>
  <c r="T4"/>
  <c r="S4"/>
  <c r="R4"/>
  <c r="T3"/>
  <c r="S3"/>
  <c r="R3"/>
  <c r="P8"/>
  <c r="P7"/>
  <c r="P6"/>
  <c r="P5"/>
  <c r="P4"/>
  <c r="P3"/>
  <c r="N7"/>
  <c r="N3"/>
  <c r="I6"/>
  <c r="H5"/>
  <c r="F8"/>
  <c r="I8" s="1"/>
  <c r="F7"/>
  <c r="H7" s="1"/>
  <c r="F6"/>
  <c r="G6" s="1"/>
  <c r="F5"/>
  <c r="N5" s="1"/>
  <c r="F4"/>
  <c r="I4" s="1"/>
  <c r="F3"/>
  <c r="H3" s="1"/>
  <c r="O7" l="1"/>
  <c r="Q7" s="1"/>
  <c r="O5"/>
  <c r="Q5" s="1"/>
  <c r="O4"/>
  <c r="Q4" s="1"/>
  <c r="O8"/>
  <c r="Q8" s="1"/>
  <c r="O3"/>
  <c r="P9"/>
  <c r="H9"/>
  <c r="K5" s="1"/>
  <c r="G4"/>
  <c r="G3"/>
  <c r="H4"/>
  <c r="I5"/>
  <c r="G7"/>
  <c r="H8"/>
  <c r="N4"/>
  <c r="N8"/>
  <c r="I3"/>
  <c r="G5"/>
  <c r="H6"/>
  <c r="I7"/>
  <c r="N6"/>
  <c r="G8"/>
  <c r="Q3" l="1"/>
  <c r="Q9" s="1"/>
  <c r="U11" s="1"/>
  <c r="I9"/>
  <c r="L3" s="1"/>
  <c r="K8"/>
  <c r="K3"/>
  <c r="K6"/>
  <c r="K7"/>
  <c r="G9"/>
  <c r="J6" s="1"/>
  <c r="K4"/>
  <c r="V11" l="1"/>
  <c r="W11"/>
  <c r="L7"/>
  <c r="J3"/>
  <c r="L5"/>
  <c r="L8"/>
  <c r="L4"/>
  <c r="L6"/>
  <c r="J7"/>
  <c r="J8"/>
  <c r="J5"/>
  <c r="J4"/>
</calcChain>
</file>

<file path=xl/sharedStrings.xml><?xml version="1.0" encoding="utf-8"?>
<sst xmlns="http://schemas.openxmlformats.org/spreadsheetml/2006/main" count="39" uniqueCount="27">
  <si>
    <t>computer</t>
  </si>
  <si>
    <t>software</t>
  </si>
  <si>
    <t>bugs</t>
  </si>
  <si>
    <t>code</t>
  </si>
  <si>
    <t>developer</t>
  </si>
  <si>
    <t>d1</t>
  </si>
  <si>
    <t>d2</t>
  </si>
  <si>
    <t>d3</t>
  </si>
  <si>
    <t>tf</t>
  </si>
  <si>
    <t>programmers</t>
  </si>
  <si>
    <r>
      <t>D1</t>
    </r>
    <r>
      <rPr>
        <sz val="22"/>
        <color rgb="FF634823"/>
        <rFont val="Fira Sans UltraLight"/>
        <family val="2"/>
      </rPr>
      <t xml:space="preserve"> = “programmers build computer software”</t>
    </r>
  </si>
  <si>
    <r>
      <t>D2</t>
    </r>
    <r>
      <rPr>
        <sz val="22"/>
        <color rgb="FF634823"/>
        <rFont val="Fira Sans UltraLight"/>
        <family val="2"/>
      </rPr>
      <t xml:space="preserve"> = “most software has bugs, but good software has less bugs than bad software”</t>
    </r>
  </si>
  <si>
    <r>
      <t>D3</t>
    </r>
    <r>
      <rPr>
        <sz val="22"/>
        <color rgb="FF634823"/>
        <rFont val="Fira Sans UltraLight"/>
        <family val="2"/>
      </rPr>
      <t xml:space="preserve"> = “some bugs can be found only by executing the software, not by examining the source code” </t>
    </r>
  </si>
  <si>
    <t>terms</t>
  </si>
  <si>
    <t>W(i,j)</t>
  </si>
  <si>
    <t>% = (n/N)</t>
  </si>
  <si>
    <t>idf = log10(N/n)</t>
  </si>
  <si>
    <t>W'(i,j)</t>
  </si>
  <si>
    <r>
      <t>Q=“computer software programmers”</t>
    </r>
    <r>
      <rPr>
        <sz val="22"/>
        <color rgb="FF634823"/>
        <rFont val="Corbel"/>
        <family val="2"/>
      </rPr>
      <t xml:space="preserve"> </t>
    </r>
  </si>
  <si>
    <t>Q</t>
  </si>
  <si>
    <t>Q-idf</t>
  </si>
  <si>
    <t>Q^2-idf</t>
  </si>
  <si>
    <t>W^2(i,j)</t>
  </si>
  <si>
    <t>W'^2(i,j)</t>
  </si>
  <si>
    <t>Q'-idf</t>
  </si>
  <si>
    <t>Q'^2-idf</t>
  </si>
  <si>
    <t>Cos Sim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</si>
</sst>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634823"/>
      <name val="Fira Sans UltraLight"/>
      <family val="2"/>
    </font>
    <font>
      <sz val="22"/>
      <color rgb="FF634823"/>
      <name val="Fira Sans UltraLight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rgb="FF634823"/>
      <name val="Corbel"/>
      <family val="2"/>
    </font>
    <font>
      <sz val="22"/>
      <color rgb="FF634823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left" readingOrder="1"/>
    </xf>
    <xf numFmtId="0" fontId="0" fillId="0" borderId="0" xfId="0" applyBorder="1"/>
    <xf numFmtId="0" fontId="4" fillId="0" borderId="0" xfId="0" applyFont="1"/>
    <xf numFmtId="0" fontId="4" fillId="0" borderId="11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12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3" fontId="4" fillId="0" borderId="11" xfId="1" applyFont="1" applyBorder="1"/>
    <xf numFmtId="43" fontId="4" fillId="0" borderId="12" xfId="1" applyFont="1" applyBorder="1"/>
    <xf numFmtId="43" fontId="4" fillId="0" borderId="5" xfId="0" applyNumberFormat="1" applyFont="1" applyBorder="1"/>
    <xf numFmtId="43" fontId="4" fillId="0" borderId="5" xfId="1" applyFont="1" applyBorder="1"/>
    <xf numFmtId="43" fontId="4" fillId="0" borderId="0" xfId="0" applyNumberFormat="1" applyFont="1" applyBorder="1"/>
    <xf numFmtId="43" fontId="4" fillId="0" borderId="6" xfId="0" applyNumberFormat="1" applyFont="1" applyBorder="1"/>
    <xf numFmtId="43" fontId="4" fillId="0" borderId="10" xfId="1" applyFont="1" applyBorder="1"/>
    <xf numFmtId="43" fontId="4" fillId="0" borderId="2" xfId="0" applyNumberFormat="1" applyFont="1" applyBorder="1"/>
    <xf numFmtId="43" fontId="4" fillId="0" borderId="3" xfId="0" applyNumberFormat="1" applyFont="1" applyBorder="1"/>
    <xf numFmtId="43" fontId="4" fillId="0" borderId="4" xfId="0" applyNumberFormat="1" applyFont="1" applyBorder="1"/>
    <xf numFmtId="43" fontId="4" fillId="0" borderId="2" xfId="1" applyFont="1" applyBorder="1"/>
    <xf numFmtId="43" fontId="4" fillId="0" borderId="0" xfId="1" applyFont="1" applyBorder="1"/>
    <xf numFmtId="43" fontId="4" fillId="0" borderId="7" xfId="0" applyNumberFormat="1" applyFont="1" applyBorder="1"/>
    <xf numFmtId="43" fontId="4" fillId="0" borderId="8" xfId="0" applyNumberFormat="1" applyFont="1" applyBorder="1"/>
    <xf numFmtId="43" fontId="4" fillId="0" borderId="9" xfId="0" applyNumberFormat="1" applyFont="1" applyBorder="1"/>
    <xf numFmtId="43" fontId="4" fillId="0" borderId="3" xfId="1" applyFont="1" applyBorder="1"/>
    <xf numFmtId="43" fontId="4" fillId="0" borderId="4" xfId="1" applyFont="1" applyBorder="1"/>
    <xf numFmtId="43" fontId="4" fillId="0" borderId="6" xfId="1" applyFont="1" applyBorder="1"/>
    <xf numFmtId="43" fontId="4" fillId="0" borderId="7" xfId="1" applyFont="1" applyBorder="1"/>
    <xf numFmtId="43" fontId="4" fillId="0" borderId="8" xfId="1" applyFont="1" applyBorder="1"/>
    <xf numFmtId="43" fontId="4" fillId="0" borderId="9" xfId="1" applyFont="1" applyBorder="1"/>
    <xf numFmtId="0" fontId="6" fillId="0" borderId="0" xfId="0" applyFont="1"/>
    <xf numFmtId="43" fontId="4" fillId="0" borderId="10" xfId="0" applyNumberFormat="1" applyFont="1" applyBorder="1"/>
    <xf numFmtId="43" fontId="4" fillId="0" borderId="11" xfId="0" applyNumberFormat="1" applyFont="1" applyBorder="1"/>
    <xf numFmtId="43" fontId="4" fillId="0" borderId="12" xfId="0" applyNumberFormat="1" applyFont="1" applyBorder="1"/>
    <xf numFmtId="43" fontId="4" fillId="0" borderId="0" xfId="0" applyNumberFormat="1" applyFont="1"/>
    <xf numFmtId="43" fontId="4" fillId="2" borderId="13" xfId="0" applyNumberFormat="1" applyFont="1" applyFill="1" applyBorder="1"/>
    <xf numFmtId="43" fontId="4" fillId="2" borderId="14" xfId="0" applyNumberFormat="1" applyFont="1" applyFill="1" applyBorder="1"/>
    <xf numFmtId="43" fontId="4" fillId="2" borderId="15" xfId="0" applyNumberFormat="1" applyFont="1" applyFill="1" applyBorder="1"/>
    <xf numFmtId="43" fontId="4" fillId="2" borderId="1" xfId="0" applyNumberFormat="1" applyFont="1" applyFill="1" applyBorder="1"/>
    <xf numFmtId="43" fontId="4" fillId="3" borderId="0" xfId="0" applyNumberFormat="1" applyFont="1" applyFill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43" fontId="4" fillId="4" borderId="13" xfId="1" applyFont="1" applyFill="1" applyBorder="1"/>
    <xf numFmtId="43" fontId="4" fillId="4" borderId="14" xfId="1" applyFont="1" applyFill="1" applyBorder="1"/>
    <xf numFmtId="43" fontId="4" fillId="4" borderId="15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371475</xdr:colOff>
      <xdr:row>14</xdr:row>
      <xdr:rowOff>19050</xdr:rowOff>
    </xdr:from>
    <xdr:to>
      <xdr:col>10</xdr:col>
      <xdr:colOff>240149</xdr:colOff>
      <xdr:row>22</xdr:row>
      <xdr:rowOff>95250</xdr:rowOff>
    </xdr:to>
    <xdr:pic>
      <xdr:nvPicPr>
        <xdr:cNvPr id="2" name="Picture 1" descr="TP_tmp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19475" y="4257675"/>
          <a:ext cx="4059674" cy="160020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workbookViewId="0">
      <selection sqref="A1:A2"/>
    </sheetView>
  </sheetViews>
  <sheetFormatPr defaultRowHeight="15"/>
  <cols>
    <col min="1" max="1" width="23.42578125" customWidth="1"/>
    <col min="2" max="2" width="10.7109375" customWidth="1"/>
    <col min="3" max="5" width="5.5703125" bestFit="1" customWidth="1"/>
    <col min="6" max="6" width="19.42578125" customWidth="1"/>
    <col min="7" max="13" width="10.85546875" bestFit="1" customWidth="1"/>
    <col min="14" max="15" width="10.85546875" customWidth="1"/>
    <col min="16" max="16" width="10.85546875" bestFit="1" customWidth="1"/>
    <col min="17" max="17" width="10.85546875" customWidth="1"/>
    <col min="18" max="18" width="10.85546875" bestFit="1" customWidth="1"/>
    <col min="19" max="19" width="12.85546875" bestFit="1" customWidth="1"/>
    <col min="20" max="23" width="10.85546875" bestFit="1" customWidth="1"/>
  </cols>
  <sheetData>
    <row r="1" spans="1:23" s="3" customFormat="1" ht="26.25">
      <c r="A1" s="49" t="s">
        <v>13</v>
      </c>
      <c r="B1" s="51" t="s">
        <v>15</v>
      </c>
      <c r="C1" s="55" t="s">
        <v>8</v>
      </c>
      <c r="D1" s="56"/>
      <c r="E1" s="57"/>
      <c r="F1" s="51" t="s">
        <v>16</v>
      </c>
      <c r="G1" s="46" t="s">
        <v>14</v>
      </c>
      <c r="H1" s="47"/>
      <c r="I1" s="48"/>
      <c r="J1" s="46" t="s">
        <v>17</v>
      </c>
      <c r="K1" s="47"/>
      <c r="L1" s="48"/>
      <c r="M1" s="49" t="s">
        <v>19</v>
      </c>
      <c r="N1" s="49" t="s">
        <v>20</v>
      </c>
      <c r="O1" s="49" t="s">
        <v>24</v>
      </c>
      <c r="P1" s="53" t="s">
        <v>21</v>
      </c>
      <c r="Q1" s="51" t="s">
        <v>25</v>
      </c>
      <c r="R1" s="46" t="s">
        <v>22</v>
      </c>
      <c r="S1" s="47"/>
      <c r="T1" s="48"/>
      <c r="U1" s="46" t="s">
        <v>23</v>
      </c>
      <c r="V1" s="47"/>
      <c r="W1" s="48"/>
    </row>
    <row r="2" spans="1:23" s="3" customFormat="1" ht="33.75" customHeight="1" thickBot="1">
      <c r="A2" s="50"/>
      <c r="B2" s="58"/>
      <c r="C2" s="12" t="s">
        <v>5</v>
      </c>
      <c r="D2" s="13" t="s">
        <v>6</v>
      </c>
      <c r="E2" s="14" t="s">
        <v>7</v>
      </c>
      <c r="F2" s="58"/>
      <c r="G2" s="12" t="s">
        <v>5</v>
      </c>
      <c r="H2" s="13" t="s">
        <v>6</v>
      </c>
      <c r="I2" s="14" t="s">
        <v>7</v>
      </c>
      <c r="J2" s="12" t="s">
        <v>5</v>
      </c>
      <c r="K2" s="13" t="s">
        <v>6</v>
      </c>
      <c r="L2" s="14" t="s">
        <v>7</v>
      </c>
      <c r="M2" s="50"/>
      <c r="N2" s="50"/>
      <c r="O2" s="50"/>
      <c r="P2" s="54"/>
      <c r="Q2" s="52"/>
      <c r="R2" s="12" t="s">
        <v>5</v>
      </c>
      <c r="S2" s="13" t="s">
        <v>6</v>
      </c>
      <c r="T2" s="14" t="s">
        <v>7</v>
      </c>
      <c r="U2" s="12" t="s">
        <v>5</v>
      </c>
      <c r="V2" s="13" t="s">
        <v>6</v>
      </c>
      <c r="W2" s="14" t="s">
        <v>7</v>
      </c>
    </row>
    <row r="3" spans="1:23" s="3" customFormat="1" ht="26.25">
      <c r="A3" s="4" t="s">
        <v>0</v>
      </c>
      <c r="B3" s="4">
        <v>10</v>
      </c>
      <c r="C3" s="5">
        <v>1</v>
      </c>
      <c r="D3" s="6"/>
      <c r="E3" s="7"/>
      <c r="F3" s="21">
        <f t="shared" ref="F3:F8" si="0">LOG10(100/B3)</f>
        <v>1</v>
      </c>
      <c r="G3" s="22">
        <f t="shared" ref="G3:G8" si="1">C3*$F3</f>
        <v>1</v>
      </c>
      <c r="H3" s="23">
        <f t="shared" ref="H3:I4" si="2">D3*$F3</f>
        <v>0</v>
      </c>
      <c r="I3" s="24">
        <f t="shared" si="2"/>
        <v>0</v>
      </c>
      <c r="J3" s="25">
        <f>G3/G$9</f>
        <v>0.45237759722060589</v>
      </c>
      <c r="K3" s="30">
        <f>H3/H$9</f>
        <v>0</v>
      </c>
      <c r="L3" s="31">
        <f>I3/I$9</f>
        <v>0</v>
      </c>
      <c r="M3" s="21">
        <v>1</v>
      </c>
      <c r="N3" s="21">
        <f>M3*F3</f>
        <v>1</v>
      </c>
      <c r="O3" s="21">
        <f t="shared" ref="O3:O8" si="3">N3/$N$9</f>
        <v>0.45237759722060589</v>
      </c>
      <c r="P3" s="23">
        <f t="shared" ref="P3:Q8" si="4">N3^2</f>
        <v>1</v>
      </c>
      <c r="Q3" s="37">
        <f t="shared" si="4"/>
        <v>0.20464549046708874</v>
      </c>
      <c r="R3" s="23">
        <f t="shared" ref="R3:W3" si="5">G3^2</f>
        <v>1</v>
      </c>
      <c r="S3" s="23">
        <f t="shared" si="5"/>
        <v>0</v>
      </c>
      <c r="T3" s="24">
        <f t="shared" si="5"/>
        <v>0</v>
      </c>
      <c r="U3" s="22">
        <f t="shared" si="5"/>
        <v>0.20464549046708874</v>
      </c>
      <c r="V3" s="23">
        <f t="shared" si="5"/>
        <v>0</v>
      </c>
      <c r="W3" s="24">
        <f t="shared" si="5"/>
        <v>0</v>
      </c>
    </row>
    <row r="4" spans="1:23" s="3" customFormat="1" ht="26.25">
      <c r="A4" s="4" t="s">
        <v>1</v>
      </c>
      <c r="B4" s="4">
        <v>10</v>
      </c>
      <c r="C4" s="5">
        <v>1</v>
      </c>
      <c r="D4" s="6">
        <v>3</v>
      </c>
      <c r="E4" s="7">
        <v>1</v>
      </c>
      <c r="F4" s="15">
        <f t="shared" si="0"/>
        <v>1</v>
      </c>
      <c r="G4" s="17">
        <f t="shared" si="1"/>
        <v>1</v>
      </c>
      <c r="H4" s="19">
        <f t="shared" si="2"/>
        <v>3</v>
      </c>
      <c r="I4" s="20">
        <f t="shared" si="2"/>
        <v>1</v>
      </c>
      <c r="J4" s="18">
        <f t="shared" ref="J4:J8" si="6">G4/G$9</f>
        <v>0.45237759722060589</v>
      </c>
      <c r="K4" s="26">
        <f t="shared" ref="K4:K8" si="7">H4/H$9</f>
        <v>0.75543229387088284</v>
      </c>
      <c r="L4" s="32">
        <f t="shared" ref="L4:L8" si="8">I4/I$9</f>
        <v>0.42336493639528044</v>
      </c>
      <c r="M4" s="15">
        <v>1</v>
      </c>
      <c r="N4" s="15">
        <f t="shared" ref="N4:N8" si="9">M4*F4</f>
        <v>1</v>
      </c>
      <c r="O4" s="15">
        <f t="shared" si="3"/>
        <v>0.45237759722060589</v>
      </c>
      <c r="P4" s="19">
        <f t="shared" si="4"/>
        <v>1</v>
      </c>
      <c r="Q4" s="38">
        <f t="shared" si="4"/>
        <v>0.20464549046708874</v>
      </c>
      <c r="R4" s="19">
        <f t="shared" ref="R4:R8" si="10">G4^2</f>
        <v>1</v>
      </c>
      <c r="S4" s="19">
        <f t="shared" ref="S4:S8" si="11">H4^2</f>
        <v>9</v>
      </c>
      <c r="T4" s="20">
        <f t="shared" ref="T4:T8" si="12">I4^2</f>
        <v>1</v>
      </c>
      <c r="U4" s="17">
        <f t="shared" ref="U4:U8" si="13">J4^2</f>
        <v>0.20464549046708874</v>
      </c>
      <c r="V4" s="19">
        <f t="shared" ref="V4:V8" si="14">K4^2</f>
        <v>0.57067795062302384</v>
      </c>
      <c r="W4" s="20">
        <f t="shared" ref="W4:W8" si="15">L4^2</f>
        <v>0.17923786936897987</v>
      </c>
    </row>
    <row r="5" spans="1:23" s="3" customFormat="1" ht="26.25">
      <c r="A5" s="4" t="s">
        <v>2</v>
      </c>
      <c r="B5" s="4">
        <v>5</v>
      </c>
      <c r="C5" s="5"/>
      <c r="D5" s="6">
        <v>2</v>
      </c>
      <c r="E5" s="7">
        <v>1</v>
      </c>
      <c r="F5" s="15">
        <f t="shared" si="0"/>
        <v>1.3010299956639813</v>
      </c>
      <c r="G5" s="17">
        <f t="shared" si="1"/>
        <v>0</v>
      </c>
      <c r="H5" s="19">
        <f t="shared" ref="H5:H8" si="16">D5*$F5</f>
        <v>2.6020599913279625</v>
      </c>
      <c r="I5" s="20">
        <f t="shared" ref="I5:I8" si="17">E5*$F5</f>
        <v>1.3010299956639813</v>
      </c>
      <c r="J5" s="18">
        <f t="shared" si="6"/>
        <v>0</v>
      </c>
      <c r="K5" s="26">
        <f t="shared" si="7"/>
        <v>0.6552267160128441</v>
      </c>
      <c r="L5" s="32">
        <f t="shared" si="8"/>
        <v>0.55081048136263344</v>
      </c>
      <c r="M5" s="15">
        <v>0</v>
      </c>
      <c r="N5" s="15">
        <f t="shared" si="9"/>
        <v>0</v>
      </c>
      <c r="O5" s="15">
        <f t="shared" si="3"/>
        <v>0</v>
      </c>
      <c r="P5" s="19">
        <f t="shared" si="4"/>
        <v>0</v>
      </c>
      <c r="Q5" s="38">
        <f t="shared" si="4"/>
        <v>0</v>
      </c>
      <c r="R5" s="19">
        <f t="shared" si="10"/>
        <v>0</v>
      </c>
      <c r="S5" s="19">
        <f t="shared" si="11"/>
        <v>6.7707161984696764</v>
      </c>
      <c r="T5" s="20">
        <f t="shared" si="12"/>
        <v>1.6926790496174191</v>
      </c>
      <c r="U5" s="17">
        <f t="shared" si="13"/>
        <v>0</v>
      </c>
      <c r="V5" s="19">
        <f t="shared" si="14"/>
        <v>0.42932204937697627</v>
      </c>
      <c r="W5" s="20">
        <f t="shared" si="15"/>
        <v>0.30339218637893595</v>
      </c>
    </row>
    <row r="6" spans="1:23" s="3" customFormat="1" ht="26.25">
      <c r="A6" s="4" t="s">
        <v>3</v>
      </c>
      <c r="B6" s="4">
        <v>2</v>
      </c>
      <c r="C6" s="5"/>
      <c r="D6" s="6"/>
      <c r="E6" s="7">
        <v>1</v>
      </c>
      <c r="F6" s="15">
        <f t="shared" si="0"/>
        <v>1.6989700043360187</v>
      </c>
      <c r="G6" s="17">
        <f t="shared" si="1"/>
        <v>0</v>
      </c>
      <c r="H6" s="19">
        <f t="shared" si="16"/>
        <v>0</v>
      </c>
      <c r="I6" s="20">
        <f t="shared" si="17"/>
        <v>1.6989700043360187</v>
      </c>
      <c r="J6" s="18">
        <f t="shared" si="6"/>
        <v>0</v>
      </c>
      <c r="K6" s="26">
        <f t="shared" si="7"/>
        <v>0</v>
      </c>
      <c r="L6" s="32">
        <f t="shared" si="8"/>
        <v>0.71928432782320795</v>
      </c>
      <c r="M6" s="15">
        <v>0</v>
      </c>
      <c r="N6" s="15">
        <f t="shared" si="9"/>
        <v>0</v>
      </c>
      <c r="O6" s="15">
        <f t="shared" si="3"/>
        <v>0</v>
      </c>
      <c r="P6" s="19">
        <f t="shared" si="4"/>
        <v>0</v>
      </c>
      <c r="Q6" s="38">
        <f t="shared" si="4"/>
        <v>0</v>
      </c>
      <c r="R6" s="19">
        <f t="shared" si="10"/>
        <v>0</v>
      </c>
      <c r="S6" s="19">
        <f t="shared" si="11"/>
        <v>0</v>
      </c>
      <c r="T6" s="20">
        <f t="shared" si="12"/>
        <v>2.8864990756335316</v>
      </c>
      <c r="U6" s="17">
        <f t="shared" si="13"/>
        <v>0</v>
      </c>
      <c r="V6" s="19">
        <f t="shared" si="14"/>
        <v>0</v>
      </c>
      <c r="W6" s="20">
        <f t="shared" si="15"/>
        <v>0.51736994425208405</v>
      </c>
    </row>
    <row r="7" spans="1:23" s="3" customFormat="1" ht="26.25">
      <c r="A7" s="4" t="s">
        <v>4</v>
      </c>
      <c r="B7" s="4">
        <v>2</v>
      </c>
      <c r="C7" s="5"/>
      <c r="D7" s="6"/>
      <c r="E7" s="7"/>
      <c r="F7" s="15">
        <f t="shared" si="0"/>
        <v>1.6989700043360187</v>
      </c>
      <c r="G7" s="17">
        <f t="shared" si="1"/>
        <v>0</v>
      </c>
      <c r="H7" s="19">
        <f t="shared" si="16"/>
        <v>0</v>
      </c>
      <c r="I7" s="20">
        <f t="shared" si="17"/>
        <v>0</v>
      </c>
      <c r="J7" s="18">
        <f t="shared" si="6"/>
        <v>0</v>
      </c>
      <c r="K7" s="26">
        <f t="shared" si="7"/>
        <v>0</v>
      </c>
      <c r="L7" s="32">
        <f t="shared" si="8"/>
        <v>0</v>
      </c>
      <c r="M7" s="15">
        <v>0</v>
      </c>
      <c r="N7" s="15">
        <f t="shared" si="9"/>
        <v>0</v>
      </c>
      <c r="O7" s="15">
        <f t="shared" si="3"/>
        <v>0</v>
      </c>
      <c r="P7" s="19">
        <f t="shared" si="4"/>
        <v>0</v>
      </c>
      <c r="Q7" s="38">
        <f t="shared" si="4"/>
        <v>0</v>
      </c>
      <c r="R7" s="19">
        <f t="shared" si="10"/>
        <v>0</v>
      </c>
      <c r="S7" s="19">
        <f t="shared" si="11"/>
        <v>0</v>
      </c>
      <c r="T7" s="20">
        <f t="shared" si="12"/>
        <v>0</v>
      </c>
      <c r="U7" s="17">
        <f t="shared" si="13"/>
        <v>0</v>
      </c>
      <c r="V7" s="19">
        <f t="shared" si="14"/>
        <v>0</v>
      </c>
      <c r="W7" s="20">
        <f t="shared" si="15"/>
        <v>0</v>
      </c>
    </row>
    <row r="8" spans="1:23" s="3" customFormat="1" ht="27" thickBot="1">
      <c r="A8" s="8" t="s">
        <v>9</v>
      </c>
      <c r="B8" s="8">
        <v>2</v>
      </c>
      <c r="C8" s="9">
        <v>1</v>
      </c>
      <c r="D8" s="10"/>
      <c r="E8" s="11"/>
      <c r="F8" s="16">
        <f t="shared" si="0"/>
        <v>1.6989700043360187</v>
      </c>
      <c r="G8" s="27">
        <f t="shared" si="1"/>
        <v>1.6989700043360187</v>
      </c>
      <c r="H8" s="28">
        <f t="shared" si="16"/>
        <v>0</v>
      </c>
      <c r="I8" s="29">
        <f t="shared" si="17"/>
        <v>0</v>
      </c>
      <c r="J8" s="33">
        <f t="shared" si="6"/>
        <v>0.76857596831141062</v>
      </c>
      <c r="K8" s="34">
        <f t="shared" si="7"/>
        <v>0</v>
      </c>
      <c r="L8" s="35">
        <f t="shared" si="8"/>
        <v>0</v>
      </c>
      <c r="M8" s="16">
        <v>1</v>
      </c>
      <c r="N8" s="16">
        <f t="shared" si="9"/>
        <v>1.6989700043360187</v>
      </c>
      <c r="O8" s="16">
        <f t="shared" si="3"/>
        <v>0.76857596831141062</v>
      </c>
      <c r="P8" s="28">
        <f t="shared" si="4"/>
        <v>2.8864990756335316</v>
      </c>
      <c r="Q8" s="39">
        <f t="shared" si="4"/>
        <v>0.5907090190658224</v>
      </c>
      <c r="R8" s="28">
        <f t="shared" si="10"/>
        <v>2.8864990756335316</v>
      </c>
      <c r="S8" s="28">
        <f t="shared" si="11"/>
        <v>0</v>
      </c>
      <c r="T8" s="29">
        <f t="shared" si="12"/>
        <v>0</v>
      </c>
      <c r="U8" s="27">
        <f t="shared" si="13"/>
        <v>0.5907090190658224</v>
      </c>
      <c r="V8" s="28">
        <f t="shared" si="14"/>
        <v>0</v>
      </c>
      <c r="W8" s="29">
        <f t="shared" si="15"/>
        <v>0</v>
      </c>
    </row>
    <row r="9" spans="1:23" s="3" customFormat="1" ht="27" thickBot="1">
      <c r="A9" s="6"/>
      <c r="B9" s="6"/>
      <c r="C9" s="6"/>
      <c r="D9" s="6"/>
      <c r="E9" s="6"/>
      <c r="F9" s="26"/>
      <c r="G9" s="41">
        <f>SQRT(G3^2+G4^2+G5^2+G6^2+G7^2+G8^2)</f>
        <v>2.2105427106558091</v>
      </c>
      <c r="H9" s="42">
        <f>SQRT(H3^2+H4^2+H5^2+H6^2+H7^2+H8^2)</f>
        <v>3.9712361045988787</v>
      </c>
      <c r="I9" s="43">
        <f>SQRT(I3^2+I4^2+I5^2+I6^2+I7^2+I8^2)</f>
        <v>2.3620283921348091</v>
      </c>
      <c r="N9" s="44">
        <f>SQRT(N3^2+N4^2+N5^2+N6^2+N7^2+N8^2)</f>
        <v>2.2105427106558091</v>
      </c>
      <c r="O9" s="40"/>
      <c r="P9" s="45">
        <f t="shared" ref="P9:W9" si="18">SUM(P3:P8)</f>
        <v>4.886499075633532</v>
      </c>
      <c r="Q9" s="45">
        <f t="shared" si="18"/>
        <v>0.99999999999999989</v>
      </c>
      <c r="R9" s="45">
        <f t="shared" si="18"/>
        <v>4.886499075633532</v>
      </c>
      <c r="S9" s="45">
        <f t="shared" si="18"/>
        <v>15.770716198469676</v>
      </c>
      <c r="T9" s="45">
        <f t="shared" si="18"/>
        <v>5.5791781252509507</v>
      </c>
      <c r="U9" s="45">
        <f t="shared" si="18"/>
        <v>0.99999999999999989</v>
      </c>
      <c r="V9" s="45">
        <f t="shared" si="18"/>
        <v>1</v>
      </c>
      <c r="W9" s="45">
        <f t="shared" si="18"/>
        <v>0.99999999999999989</v>
      </c>
    </row>
    <row r="10" spans="1:23" ht="27" thickBot="1">
      <c r="R10" s="26"/>
      <c r="S10" s="26"/>
      <c r="T10" s="26"/>
      <c r="U10" s="26"/>
      <c r="V10" s="26"/>
      <c r="W10" s="26"/>
    </row>
    <row r="11" spans="1:23" ht="53.25" thickBot="1">
      <c r="Q11" s="59" t="s">
        <v>26</v>
      </c>
      <c r="R11" s="60">
        <f>(($N$3*G$3)+($N$4*G$4)+($N$5*G$5)+($N$6*G$6)+($N$7*G$7)+($N$8*G$8))/SQRT($P$9*R9)</f>
        <v>1</v>
      </c>
      <c r="S11" s="61">
        <f>(($N$3*H$3)+($N$4*H$4)+($N$5*H$5)+($N$6*H$6)+($N$7*H$7)+($N$8*H$8))/SQRT($P$9*S9)</f>
        <v>0.34174064596416059</v>
      </c>
      <c r="T11" s="62">
        <f>(($N$3*I$3)+($N$4*I$4)+($N$5*I$5)+($N$6*I$6)+($N$7*I$7)+($N$8*I$8))/SQRT($P$9*T9)</f>
        <v>0.19152081267395166</v>
      </c>
      <c r="U11" s="60">
        <f>(($O$3*J$3)+($O$4*J$4)+($O$5*J$5)+($O$6*J$6)+($O$7*J$7)+($O$8*J$8))/SQRT($Q$9*U9)</f>
        <v>1</v>
      </c>
      <c r="V11" s="61">
        <f>(($O$3*K$3)+($O$4*K$4)+($O$5*K$5)+($O$6*K$6)+($O$7*K$7)+($O$8*K$8))/SQRT($Q$9*V9)</f>
        <v>0.34174064596416059</v>
      </c>
      <c r="W11" s="62">
        <f>(($O$3*L$3)+($O$4*L$4)+($O$5*L$5)+($O$6*L$6)+($O$7*L$7)+($O$8*L$8))/SQRT($Q$9*W9)</f>
        <v>0.19152081267395163</v>
      </c>
    </row>
    <row r="12" spans="1:23" ht="36">
      <c r="A12" s="1" t="s">
        <v>10</v>
      </c>
      <c r="R12" s="6"/>
      <c r="S12" s="2"/>
      <c r="T12" s="2"/>
      <c r="U12" s="2"/>
      <c r="V12" s="2"/>
      <c r="W12" s="2"/>
    </row>
    <row r="13" spans="1:23" ht="36">
      <c r="A13" s="1" t="s">
        <v>11</v>
      </c>
    </row>
    <row r="14" spans="1:23" ht="36">
      <c r="A14" s="1" t="s">
        <v>12</v>
      </c>
    </row>
    <row r="24" spans="1:1" ht="28.5">
      <c r="A24" s="36" t="s">
        <v>18</v>
      </c>
    </row>
  </sheetData>
  <mergeCells count="13">
    <mergeCell ref="J1:L1"/>
    <mergeCell ref="C1:E1"/>
    <mergeCell ref="F1:F2"/>
    <mergeCell ref="A1:A2"/>
    <mergeCell ref="B1:B2"/>
    <mergeCell ref="G1:I1"/>
    <mergeCell ref="R1:T1"/>
    <mergeCell ref="U1:W1"/>
    <mergeCell ref="O1:O2"/>
    <mergeCell ref="Q1:Q2"/>
    <mergeCell ref="M1:M2"/>
    <mergeCell ref="N1:N2"/>
    <mergeCell ref="P1:P2"/>
  </mergeCells>
  <pageMargins left="0.7" right="0.7" top="0.75" bottom="0.75" header="0.3" footer="0.3"/>
  <pageSetup orientation="portrait" horizontalDpi="300" verticalDpi="0" r:id="rId1"/>
  <drawing r:id="rId2"/>
  <legacyDrawing r:id="rId3"/>
  <oleObjects>
    <oleObject progId="Equation.3" shapeId="102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TOBA</dc:creator>
  <cp:lastModifiedBy>TOBA</cp:lastModifiedBy>
  <dcterms:created xsi:type="dcterms:W3CDTF">2015-04-28T02:53:38Z</dcterms:created>
  <dcterms:modified xsi:type="dcterms:W3CDTF">2015-04-29T04:13:20Z</dcterms:modified>
</cp:coreProperties>
</file>